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735"/>
  </bookViews>
  <sheets>
    <sheet name="GCP" sheetId="1" r:id="rId1"/>
  </sheets>
  <calcPr calcId="125725"/>
</workbook>
</file>

<file path=xl/calcChain.xml><?xml version="1.0" encoding="utf-8"?>
<calcChain xmlns="http://schemas.openxmlformats.org/spreadsheetml/2006/main">
  <c r="I35" i="1"/>
  <c r="I34"/>
  <c r="I33"/>
  <c r="I32"/>
  <c r="I30"/>
  <c r="I29"/>
  <c r="I28"/>
  <c r="I25"/>
  <c r="I22"/>
  <c r="I20"/>
  <c r="I17"/>
  <c r="I16"/>
  <c r="I15"/>
  <c r="I14"/>
  <c r="I13"/>
  <c r="I12"/>
  <c r="I9"/>
  <c r="I8"/>
  <c r="F35"/>
  <c r="F34"/>
  <c r="F33"/>
  <c r="F32"/>
  <c r="F31" s="1"/>
  <c r="F30"/>
  <c r="F29"/>
  <c r="F28"/>
  <c r="F27"/>
  <c r="F26" s="1"/>
  <c r="F25"/>
  <c r="F24"/>
  <c r="F23" s="1"/>
  <c r="F22"/>
  <c r="F21"/>
  <c r="I21" s="1"/>
  <c r="F20"/>
  <c r="F18"/>
  <c r="I18" s="1"/>
  <c r="F17"/>
  <c r="F16"/>
  <c r="F15"/>
  <c r="F14"/>
  <c r="F13"/>
  <c r="F12"/>
  <c r="F11"/>
  <c r="I11" s="1"/>
  <c r="F9"/>
  <c r="F8"/>
  <c r="I31"/>
  <c r="H31"/>
  <c r="G31"/>
  <c r="H26"/>
  <c r="G26"/>
  <c r="H23"/>
  <c r="G23"/>
  <c r="H19"/>
  <c r="G19"/>
  <c r="H10"/>
  <c r="H37" s="1"/>
  <c r="G10"/>
  <c r="H7"/>
  <c r="G7"/>
  <c r="F7"/>
  <c r="E31"/>
  <c r="E26"/>
  <c r="E23"/>
  <c r="E19"/>
  <c r="E10"/>
  <c r="E7"/>
  <c r="D31"/>
  <c r="D26"/>
  <c r="D23"/>
  <c r="D19"/>
  <c r="D10"/>
  <c r="D7"/>
  <c r="I27" l="1"/>
  <c r="I26" s="1"/>
  <c r="I24"/>
  <c r="I23" s="1"/>
  <c r="G37"/>
  <c r="E37"/>
  <c r="I19"/>
  <c r="F19"/>
  <c r="D37"/>
  <c r="I10"/>
  <c r="F10"/>
  <c r="I7"/>
  <c r="I37" l="1"/>
  <c r="F37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<sst xmlns="http://schemas.openxmlformats.org/spreadsheetml/2006/main" count="65" uniqueCount="65">
  <si>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</si>
  <si>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</si>
  <si>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</si>
  <si>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</si>
  <si>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</si>
  <si>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</si>
  <si>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</si>
  <si>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</si>
  <si>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</si>
  <si>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</si>
  <si>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</si>
  <si>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</si>
  <si>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</si>
  <si>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</si>
  <si>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</si>
  <si>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</si>
  <si>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</si>
  <si>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</si>
  <si>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</si>
  <si>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</si>
  <si>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</si>
  <si>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</si>
  <si>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</si>
  <si>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</si>
  <si>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</si>
  <si>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</si>
  <si>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</si>
  <si>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</si>
  <si>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</si>
  <si>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</si>
  <si>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</si>
  <si>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</si>
  <si>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</si>
  <si>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</si>
  <si>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</si>
  <si>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</si>
  <si>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</si>
  <si>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</si>
  <si>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</si>
  <si>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</si>
  <si>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</si>
  <si>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</si>
  <si>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</si>
  <si>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</si>
  <si>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</si>
  <si>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</si>
  <si>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</si>
  <si>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</si>
  <si>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</si>
  <si>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</si>
  <si>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</si>
  <si>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</si>
  <si>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</si>
  <si>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</si>
  <si>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</si>
  <si>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</si>
  <si>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</si>
  <si>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</si>
  <si>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</si>
  <si>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</si>
  <si>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</si>
  <si>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</si>
  <si>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</si>
  <si>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</si>
  <si>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SAN FELIPE
GASTO POR CATEGORÍA PROGRAMÁTICA
Del 1 de Enero al AL 30 DE JUNIO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</si>
</sst>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44</xdr:row>
      <xdr:rowOff>42333</xdr:rowOff>
    </xdr:from>
    <xdr:to>
      <xdr:col>7</xdr:col>
      <xdr:colOff>814916</xdr:colOff>
      <xdr:row>46</xdr:row>
      <xdr:rowOff>110267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709083" y="7059083"/>
          <a:ext cx="8890000" cy="364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view="pageBreakPreview" topLeftCell="A16" zoomScale="90" zoomScaleNormal="100" zoomScaleSheetLayoutView="90" workbookViewId="0">
      <selection activeCell="G41" sqref="G41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5"/>
      <c r="C5" s="15"/>
      <c r="D5" s="16"/>
      <c r="E5" s="16"/>
      <c r="F5" s="16"/>
      <c r="G5" s="16"/>
      <c r="H5" s="16"/>
      <c r="I5" s="16"/>
    </row>
    <row r="6" spans="1:9">
      <c r="A6" s="21" t="s">
        <v>29</v>
      </c>
      <c r="B6" s="8"/>
      <c r="D6" s="17"/>
      <c r="E6" s="17"/>
      <c r="F6" s="17"/>
      <c r="G6" s="17"/>
      <c r="H6" s="17"/>
      <c r="I6" s="17"/>
    </row>
    <row r="7" spans="1:9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>
      <c r="A10" s="27">
        <v>0</v>
      </c>
      <c r="B10" s="23" t="s">
        <v>3</v>
      </c>
      <c r="C10" s="22"/>
      <c r="D10" s="18">
        <f>SUM(D11:D18)</f>
        <v>355609924.32999998</v>
      </c>
      <c r="E10" s="18">
        <f>SUM(E11:E18)</f>
        <v>143067665.03</v>
      </c>
      <c r="F10" s="18">
        <f t="shared" ref="F10:I10" si="1">SUM(F11:F18)</f>
        <v>498677589.35999995</v>
      </c>
      <c r="G10" s="18">
        <f t="shared" si="1"/>
        <v>173719118.29000002</v>
      </c>
      <c r="H10" s="18">
        <f t="shared" si="1"/>
        <v>172732165.94</v>
      </c>
      <c r="I10" s="18">
        <f t="shared" si="1"/>
        <v>324958471.06999993</v>
      </c>
    </row>
    <row r="11" spans="1:9">
      <c r="A11" s="27" t="s">
        <v>46</v>
      </c>
      <c r="B11" s="9"/>
      <c r="C11" s="3" t="s">
        <v>4</v>
      </c>
      <c r="D11" s="19">
        <v>185680167.44</v>
      </c>
      <c r="E11" s="19">
        <v>24930609.870000001</v>
      </c>
      <c r="F11" s="19">
        <f t="shared" ref="F11:F18" si="2">D11+E11</f>
        <v>210610777.31</v>
      </c>
      <c r="G11" s="19">
        <v>76781597.400000006</v>
      </c>
      <c r="H11" s="19">
        <v>76338880.060000002</v>
      </c>
      <c r="I11" s="19">
        <f t="shared" ref="I11:I18" si="3">F11-G11</f>
        <v>133829179.91</v>
      </c>
    </row>
    <row r="12" spans="1:9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>
      <c r="A18" s="27" t="s">
        <v>53</v>
      </c>
      <c r="B18" s="9"/>
      <c r="C18" s="3" t="s">
        <v>11</v>
      </c>
      <c r="D18" s="19">
        <v>169929756.88999999</v>
      </c>
      <c r="E18" s="19">
        <v>118137055.16</v>
      </c>
      <c r="F18" s="19">
        <f t="shared" si="2"/>
        <v>288066812.04999995</v>
      </c>
      <c r="G18" s="19">
        <v>96937520.890000001</v>
      </c>
      <c r="H18" s="19">
        <v>96393285.879999995</v>
      </c>
      <c r="I18" s="19">
        <f t="shared" si="3"/>
        <v>191129291.15999997</v>
      </c>
    </row>
    <row r="19" spans="1:9">
      <c r="A19" s="27">
        <v>0</v>
      </c>
      <c r="B19" s="23" t="s">
        <v>12</v>
      </c>
      <c r="C19" s="22"/>
      <c r="D19" s="18">
        <f>SUM(D20:D22)</f>
        <v>3750136.16</v>
      </c>
      <c r="E19" s="18">
        <f>SUM(E20:E22)</f>
        <v>25000</v>
      </c>
      <c r="F19" s="18">
        <f t="shared" ref="F19:I19" si="4">SUM(F20:F22)</f>
        <v>3775136.16</v>
      </c>
      <c r="G19" s="18">
        <f t="shared" si="4"/>
        <v>1541123.41</v>
      </c>
      <c r="H19" s="18">
        <f t="shared" si="4"/>
        <v>1541123.41</v>
      </c>
      <c r="I19" s="18">
        <f t="shared" si="4"/>
        <v>2234012.75</v>
      </c>
    </row>
    <row r="20" spans="1:9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>
      <c r="A21" s="27" t="s">
        <v>43</v>
      </c>
      <c r="B21" s="9"/>
      <c r="C21" s="3" t="s">
        <v>14</v>
      </c>
      <c r="D21" s="19">
        <v>3750136.16</v>
      </c>
      <c r="E21" s="19">
        <v>25000</v>
      </c>
      <c r="F21" s="19">
        <f t="shared" si="5"/>
        <v>3775136.16</v>
      </c>
      <c r="G21" s="19">
        <v>1541123.41</v>
      </c>
      <c r="H21" s="19">
        <v>1541123.41</v>
      </c>
      <c r="I21" s="19">
        <f t="shared" si="6"/>
        <v>2234012.75</v>
      </c>
    </row>
    <row r="22" spans="1:9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>
      <c r="A23" s="27">
        <v>0</v>
      </c>
      <c r="B23" s="23" t="s">
        <v>16</v>
      </c>
      <c r="C23" s="22"/>
      <c r="D23" s="18">
        <f>SUM(D24:D25)</f>
        <v>2800000</v>
      </c>
      <c r="E23" s="18">
        <f>SUM(E24:E25)</f>
        <v>2878900.48</v>
      </c>
      <c r="F23" s="18">
        <f t="shared" ref="F23:I23" si="7">SUM(F24:F25)</f>
        <v>5678900.4800000004</v>
      </c>
      <c r="G23" s="18">
        <f t="shared" si="7"/>
        <v>3465668.24</v>
      </c>
      <c r="H23" s="18">
        <f t="shared" si="7"/>
        <v>3465668.24</v>
      </c>
      <c r="I23" s="18">
        <f t="shared" si="7"/>
        <v>2213232.2400000002</v>
      </c>
    </row>
    <row r="24" spans="1:9">
      <c r="A24" s="27" t="s">
        <v>51</v>
      </c>
      <c r="B24" s="9"/>
      <c r="C24" s="3" t="s">
        <v>17</v>
      </c>
      <c r="D24" s="19">
        <v>2800000</v>
      </c>
      <c r="E24" s="19">
        <v>2878900.48</v>
      </c>
      <c r="F24" s="19">
        <f t="shared" ref="F24:F25" si="8">D24+E24</f>
        <v>5678900.4800000004</v>
      </c>
      <c r="G24" s="19">
        <v>3465668.24</v>
      </c>
      <c r="H24" s="19">
        <v>3465668.24</v>
      </c>
      <c r="I24" s="19">
        <f t="shared" ref="I24:I25" si="9">F24-G24</f>
        <v>2213232.2400000002</v>
      </c>
    </row>
    <row r="25" spans="1:9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>
      <c r="A26" s="27">
        <v>0</v>
      </c>
      <c r="B26" s="23" t="s">
        <v>19</v>
      </c>
      <c r="C26" s="22"/>
      <c r="D26" s="18">
        <f>SUM(D27:D30)</f>
        <v>6688338.75</v>
      </c>
      <c r="E26" s="18">
        <f>SUM(E27:E30)</f>
        <v>359789.12</v>
      </c>
      <c r="F26" s="18">
        <f t="shared" ref="F26:I26" si="10">SUM(F27:F30)</f>
        <v>7048127.8700000001</v>
      </c>
      <c r="G26" s="18">
        <f t="shared" si="10"/>
        <v>2985561.12</v>
      </c>
      <c r="H26" s="18">
        <f t="shared" si="10"/>
        <v>2985561.12</v>
      </c>
      <c r="I26" s="18">
        <f t="shared" si="10"/>
        <v>4062566.75</v>
      </c>
    </row>
    <row r="27" spans="1:9">
      <c r="A27" s="27" t="s">
        <v>56</v>
      </c>
      <c r="B27" s="9"/>
      <c r="C27" s="3" t="s">
        <v>20</v>
      </c>
      <c r="D27" s="19">
        <v>6688338.75</v>
      </c>
      <c r="E27" s="19">
        <v>359789.12</v>
      </c>
      <c r="F27" s="19">
        <f t="shared" ref="F27:F30" si="11">D27+E27</f>
        <v>7048127.8700000001</v>
      </c>
      <c r="G27" s="19">
        <v>2985561.12</v>
      </c>
      <c r="H27" s="19">
        <v>2985561.12</v>
      </c>
      <c r="I27" s="19">
        <f t="shared" ref="I27:I30" si="12">F27-G27</f>
        <v>4062566.75</v>
      </c>
    </row>
    <row r="28" spans="1:9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>
      <c r="A36" s="13"/>
      <c r="B36" s="10"/>
      <c r="C36" s="4"/>
      <c r="D36" s="20"/>
      <c r="E36" s="20"/>
      <c r="F36" s="20"/>
      <c r="G36" s="20"/>
      <c r="H36" s="20"/>
      <c r="I36" s="20"/>
    </row>
    <row r="37" spans="1:9">
      <c r="A37" s="14"/>
      <c r="B37" s="11" t="s">
        <v>36</v>
      </c>
      <c r="C37" s="5"/>
      <c r="D37" s="24">
        <f>SUM(D7+D10+D19+D23+D26+D31)</f>
        <v>368848399.24000001</v>
      </c>
      <c r="E37" s="24">
        <f t="shared" ref="E37:I37" si="16">SUM(E7+E10+E19+E23+E26+E31)</f>
        <v>146331354.63</v>
      </c>
      <c r="F37" s="24">
        <f t="shared" si="16"/>
        <v>515179753.87</v>
      </c>
      <c r="G37" s="24">
        <f t="shared" si="16"/>
        <v>181711471.06000003</v>
      </c>
      <c r="H37" s="24">
        <f t="shared" si="16"/>
        <v>180724518.71000001</v>
      </c>
      <c r="I37" s="24">
        <f t="shared" si="16"/>
        <v>333468282.80999994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</cp:lastModifiedBy>
  <cp:lastPrinted>2018-07-26T22:48:33Z</cp:lastPrinted>
  <dcterms:created xsi:type="dcterms:W3CDTF">2012-12-11T21:13:37Z</dcterms:created>
  <dcterms:modified xsi:type="dcterms:W3CDTF">2018-07-26T22:48:36Z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